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GoogleDrive/The NetBSD Foundation/"/>
    </mc:Choice>
  </mc:AlternateContent>
  <xr:revisionPtr revIDLastSave="0" documentId="13_ncr:1_{B6227067-403A-3245-9F54-759A92B784B6}" xr6:coauthVersionLast="47" xr6:coauthVersionMax="47" xr10:uidLastSave="{00000000-0000-0000-0000-000000000000}"/>
  <bookViews>
    <workbookView xWindow="940" yWindow="680" windowWidth="28040" windowHeight="17420" xr2:uid="{88601CEF-721E-D344-A0BB-93E435DCAB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L28" i="1"/>
  <c r="L26" i="1"/>
  <c r="L25" i="1"/>
  <c r="L24" i="1"/>
  <c r="L23" i="1"/>
  <c r="L21" i="1"/>
  <c r="L20" i="1"/>
  <c r="L19" i="1"/>
  <c r="L18" i="1"/>
  <c r="L16" i="1"/>
  <c r="L15" i="1"/>
  <c r="L14" i="1"/>
  <c r="L13" i="1"/>
  <c r="L11" i="1"/>
  <c r="L10" i="1"/>
  <c r="L9" i="1"/>
  <c r="L8" i="1"/>
  <c r="L6" i="1"/>
  <c r="L5" i="1"/>
  <c r="I26" i="1"/>
  <c r="I21" i="1"/>
  <c r="I25" i="1"/>
  <c r="I24" i="1"/>
  <c r="I23" i="1"/>
  <c r="I20" i="1"/>
  <c r="I29" i="1"/>
  <c r="I28" i="1"/>
  <c r="I19" i="1"/>
  <c r="I18" i="1"/>
  <c r="I8" i="1"/>
  <c r="I13" i="1"/>
  <c r="I6" i="1"/>
  <c r="I5" i="1"/>
  <c r="I11" i="1"/>
  <c r="I10" i="1"/>
  <c r="I9" i="1"/>
  <c r="I16" i="1"/>
  <c r="I15" i="1"/>
  <c r="I14" i="1"/>
</calcChain>
</file>

<file path=xl/sharedStrings.xml><?xml version="1.0" encoding="utf-8"?>
<sst xmlns="http://schemas.openxmlformats.org/spreadsheetml/2006/main" count="81" uniqueCount="24">
  <si>
    <t>AWS COST FOR NETBSD BUILD CLUSTER</t>
  </si>
  <si>
    <t>Instance type</t>
  </si>
  <si>
    <t>RAM</t>
  </si>
  <si>
    <t>vCPU</t>
  </si>
  <si>
    <t>CPU Type</t>
  </si>
  <si>
    <t>Region</t>
  </si>
  <si>
    <t>Graviton3</t>
  </si>
  <si>
    <t>r7gd.2xlarge</t>
  </si>
  <si>
    <t>us-east-1</t>
  </si>
  <si>
    <t>us-east-2</t>
  </si>
  <si>
    <t>eu-north-1</t>
  </si>
  <si>
    <t>Storage</t>
  </si>
  <si>
    <t>x2gd.xlarge</t>
  </si>
  <si>
    <t>Graviton2</t>
  </si>
  <si>
    <t>r6gd.2xlarge</t>
  </si>
  <si>
    <t>1-year RI, no upfront</t>
  </si>
  <si>
    <t>all upfront</t>
  </si>
  <si>
    <t>ap-south-1</t>
  </si>
  <si>
    <t>r6gd.metal</t>
  </si>
  <si>
    <t>2x1900</t>
  </si>
  <si>
    <t>r7gd.16xlarge</t>
  </si>
  <si>
    <t>x2gd.metal</t>
  </si>
  <si>
    <t>Qty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</si>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</sst>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_ ;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Continuous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0" fillId="0" borderId="0" xfId="0" applyNumberFormat="1"/>
    <xf numFmtId="165" fontId="2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right" indent="1"/>
    </xf>
    <xf numFmtId="49" fontId="0" fillId="0" borderId="0" xfId="0" applyNumberFormat="1" applyAlignment="1">
      <alignment horizontal="right" indent="1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D3D5-A491-7549-BD20-EFA8F786ACFD}">
  <dimension ref="A1:L29"/>
  <sheetViews>
    <sheetView tabSelected="1" workbookViewId="0">
      <selection activeCell="A31" sqref="A31"/>
    </sheetView>
  </sheetViews>
  <sheetFormatPr baseColWidth="10" defaultRowHeight="16" x14ac:dyDescent="0.2"/>
  <cols>
    <col min="1" max="1" width="12.83203125" style="16" customWidth="1"/>
    <col min="2" max="2" width="9.83203125" style="20" customWidth="1"/>
    <col min="3" max="4" width="5.83203125" style="13" customWidth="1"/>
    <col min="5" max="5" width="9.83203125" style="18" customWidth="1"/>
    <col min="6" max="6" width="11.83203125" style="3" customWidth="1"/>
    <col min="7" max="7" width="3.83203125" style="10" customWidth="1"/>
    <col min="8" max="8" width="12.83203125" style="5" customWidth="1"/>
    <col min="9" max="10" width="12.83203125" style="3" customWidth="1"/>
    <col min="11" max="11" width="3.83203125" style="13" customWidth="1"/>
    <col min="12" max="12" width="12.83203125" style="3" customWidth="1"/>
  </cols>
  <sheetData>
    <row r="1" spans="1:12" s="1" customFormat="1" ht="21" x14ac:dyDescent="0.25">
      <c r="A1" s="14" t="s">
        <v>0</v>
      </c>
      <c r="B1" s="14"/>
      <c r="C1" s="11"/>
      <c r="D1" s="11"/>
      <c r="E1" s="14"/>
      <c r="F1" s="2"/>
      <c r="G1" s="8"/>
      <c r="H1" s="2"/>
      <c r="I1" s="2"/>
      <c r="J1" s="7"/>
      <c r="K1" s="11"/>
      <c r="L1" s="7"/>
    </row>
    <row r="3" spans="1:12" s="1" customFormat="1" x14ac:dyDescent="0.2">
      <c r="A3" s="15" t="s">
        <v>1</v>
      </c>
      <c r="B3" s="19" t="s">
        <v>4</v>
      </c>
      <c r="C3" s="12" t="s">
        <v>3</v>
      </c>
      <c r="D3" s="12" t="s">
        <v>2</v>
      </c>
      <c r="E3" s="17" t="s">
        <v>11</v>
      </c>
      <c r="F3" s="4" t="s">
        <v>5</v>
      </c>
      <c r="G3" s="9" t="s">
        <v>15</v>
      </c>
      <c r="H3" s="7"/>
      <c r="I3" s="7"/>
      <c r="J3" s="6" t="s">
        <v>16</v>
      </c>
      <c r="K3" s="12" t="s">
        <v>22</v>
      </c>
      <c r="L3" s="6" t="s">
        <v>23</v>
      </c>
    </row>
    <row r="5" spans="1:12" x14ac:dyDescent="0.2">
      <c r="A5" s="16" t="s">
        <v>12</v>
      </c>
      <c r="B5" s="20" t="s">
        <v>13</v>
      </c>
      <c r="C5" s="13">
        <v>4</v>
      </c>
      <c r="D5" s="13">
        <v>64</v>
      </c>
      <c r="E5" s="18">
        <v>237</v>
      </c>
      <c r="F5" s="3" t="s">
        <v>8</v>
      </c>
      <c r="G5" s="10">
        <v>12</v>
      </c>
      <c r="H5" s="5">
        <v>150.22999999999999</v>
      </c>
      <c r="I5" s="3">
        <f>IF(ISNUMBER(H5),G5*H5,"")</f>
        <v>1802.7599999999998</v>
      </c>
      <c r="J5" s="3">
        <v>1683</v>
      </c>
      <c r="K5" s="13">
        <v>4</v>
      </c>
      <c r="L5" s="3">
        <f>J5*K5</f>
        <v>6732</v>
      </c>
    </row>
    <row r="6" spans="1:12" x14ac:dyDescent="0.2">
      <c r="A6" s="16" t="s">
        <v>12</v>
      </c>
      <c r="B6" s="20" t="s">
        <v>13</v>
      </c>
      <c r="C6" s="13">
        <v>4</v>
      </c>
      <c r="D6" s="13">
        <v>64</v>
      </c>
      <c r="E6" s="18">
        <v>237</v>
      </c>
      <c r="F6" s="3" t="s">
        <v>9</v>
      </c>
      <c r="G6" s="10">
        <v>12</v>
      </c>
      <c r="H6" s="5">
        <v>150.22999999999999</v>
      </c>
      <c r="I6" s="3">
        <f>IF(ISNUMBER(H6),G6*H6,"")</f>
        <v>1802.7599999999998</v>
      </c>
      <c r="J6" s="3">
        <v>1683</v>
      </c>
      <c r="K6" s="13">
        <v>4</v>
      </c>
      <c r="L6" s="3">
        <f>J6*K6</f>
        <v>6732</v>
      </c>
    </row>
    <row r="8" spans="1:12" x14ac:dyDescent="0.2">
      <c r="A8" s="16" t="s">
        <v>14</v>
      </c>
      <c r="B8" s="20" t="s">
        <v>13</v>
      </c>
      <c r="C8" s="13">
        <v>8</v>
      </c>
      <c r="D8" s="13">
        <v>64</v>
      </c>
      <c r="E8" s="18">
        <v>474</v>
      </c>
      <c r="F8" s="3" t="s">
        <v>17</v>
      </c>
      <c r="G8" s="10">
        <v>12</v>
      </c>
      <c r="H8" s="5">
        <v>137.46</v>
      </c>
      <c r="I8" s="3">
        <f>IF(ISNUMBER(H8),G8*H8,"")</f>
        <v>1649.52</v>
      </c>
      <c r="J8" s="3">
        <v>1540</v>
      </c>
      <c r="K8" s="13">
        <v>4</v>
      </c>
      <c r="L8" s="3">
        <f>J8*K8</f>
        <v>6160</v>
      </c>
    </row>
    <row r="9" spans="1:12" x14ac:dyDescent="0.2">
      <c r="A9" s="16" t="s">
        <v>14</v>
      </c>
      <c r="B9" s="20" t="s">
        <v>13</v>
      </c>
      <c r="C9" s="13">
        <v>8</v>
      </c>
      <c r="D9" s="13">
        <v>64</v>
      </c>
      <c r="E9" s="18">
        <v>474</v>
      </c>
      <c r="F9" s="3" t="s">
        <v>8</v>
      </c>
      <c r="G9" s="10">
        <v>12</v>
      </c>
      <c r="H9" s="5">
        <v>211.92</v>
      </c>
      <c r="I9" s="3">
        <f>IF(ISNUMBER(H9),G9*H9,"")</f>
        <v>2543.04</v>
      </c>
      <c r="J9" s="3">
        <v>2374</v>
      </c>
      <c r="K9" s="13">
        <v>4</v>
      </c>
      <c r="L9" s="3">
        <f>J9*K9</f>
        <v>9496</v>
      </c>
    </row>
    <row r="10" spans="1:12" x14ac:dyDescent="0.2">
      <c r="A10" s="16" t="s">
        <v>14</v>
      </c>
      <c r="B10" s="20" t="s">
        <v>13</v>
      </c>
      <c r="C10" s="13">
        <v>8</v>
      </c>
      <c r="D10" s="13">
        <v>64</v>
      </c>
      <c r="E10" s="18">
        <v>474</v>
      </c>
      <c r="F10" s="3" t="s">
        <v>9</v>
      </c>
      <c r="G10" s="10">
        <v>12</v>
      </c>
      <c r="H10" s="5">
        <v>211.92</v>
      </c>
      <c r="I10" s="3">
        <f>IF(ISNUMBER(H10),G10*H10,"")</f>
        <v>2543.04</v>
      </c>
      <c r="J10" s="3">
        <v>2374</v>
      </c>
      <c r="K10" s="13">
        <v>4</v>
      </c>
      <c r="L10" s="3">
        <f>J10*K10</f>
        <v>9496</v>
      </c>
    </row>
    <row r="11" spans="1:12" x14ac:dyDescent="0.2">
      <c r="A11" s="16" t="s">
        <v>14</v>
      </c>
      <c r="B11" s="20" t="s">
        <v>13</v>
      </c>
      <c r="C11" s="13">
        <v>8</v>
      </c>
      <c r="D11" s="13">
        <v>64</v>
      </c>
      <c r="E11" s="18">
        <v>474</v>
      </c>
      <c r="F11" s="3" t="s">
        <v>10</v>
      </c>
      <c r="G11" s="10">
        <v>12</v>
      </c>
      <c r="H11" s="5">
        <v>223.67</v>
      </c>
      <c r="I11" s="3">
        <f>IF(ISNUMBER(H11),G11*H11,"")</f>
        <v>2684.04</v>
      </c>
      <c r="J11" s="3">
        <v>2505</v>
      </c>
      <c r="K11" s="13">
        <v>4</v>
      </c>
      <c r="L11" s="3">
        <f>J11*K11</f>
        <v>10020</v>
      </c>
    </row>
    <row r="13" spans="1:12" x14ac:dyDescent="0.2">
      <c r="A13" s="16" t="s">
        <v>7</v>
      </c>
      <c r="B13" s="20" t="s">
        <v>6</v>
      </c>
      <c r="C13" s="13">
        <v>8</v>
      </c>
      <c r="D13" s="13">
        <v>64</v>
      </c>
      <c r="E13" s="18">
        <v>474</v>
      </c>
      <c r="F13" s="3" t="s">
        <v>17</v>
      </c>
      <c r="G13" s="10">
        <v>12</v>
      </c>
      <c r="H13" s="5">
        <v>161.91</v>
      </c>
      <c r="I13" s="3">
        <f>IF(ISNUMBER(H13),G13*H13,"")</f>
        <v>1942.92</v>
      </c>
      <c r="J13" s="3">
        <v>1813</v>
      </c>
      <c r="K13" s="13">
        <v>4</v>
      </c>
      <c r="L13" s="3">
        <f>J13*K13</f>
        <v>7252</v>
      </c>
    </row>
    <row r="14" spans="1:12" x14ac:dyDescent="0.2">
      <c r="A14" s="16" t="s">
        <v>7</v>
      </c>
      <c r="B14" s="20" t="s">
        <v>6</v>
      </c>
      <c r="C14" s="13">
        <v>8</v>
      </c>
      <c r="D14" s="13">
        <v>64</v>
      </c>
      <c r="E14" s="18">
        <v>474</v>
      </c>
      <c r="F14" s="3" t="s">
        <v>8</v>
      </c>
      <c r="G14" s="10">
        <v>12</v>
      </c>
      <c r="H14" s="5">
        <v>249.73</v>
      </c>
      <c r="I14" s="3">
        <f>IF(ISNUMBER(H14),G14*H14,"")</f>
        <v>2996.7599999999998</v>
      </c>
      <c r="J14" s="3">
        <v>2797</v>
      </c>
      <c r="K14" s="13">
        <v>4</v>
      </c>
      <c r="L14" s="3">
        <f>J14*K14</f>
        <v>11188</v>
      </c>
    </row>
    <row r="15" spans="1:12" x14ac:dyDescent="0.2">
      <c r="A15" s="16" t="s">
        <v>7</v>
      </c>
      <c r="B15" s="20" t="s">
        <v>6</v>
      </c>
      <c r="C15" s="13">
        <v>8</v>
      </c>
      <c r="D15" s="13">
        <v>64</v>
      </c>
      <c r="E15" s="18">
        <v>474</v>
      </c>
      <c r="F15" s="3" t="s">
        <v>9</v>
      </c>
      <c r="G15" s="10">
        <v>12</v>
      </c>
      <c r="H15" s="5">
        <v>249.73</v>
      </c>
      <c r="I15" s="3">
        <f>IF(ISNUMBER(H15),G15*H15,"")</f>
        <v>2996.7599999999998</v>
      </c>
      <c r="J15" s="3">
        <v>2797</v>
      </c>
      <c r="K15" s="13">
        <v>4</v>
      </c>
      <c r="L15" s="3">
        <f>J15*K15</f>
        <v>11188</v>
      </c>
    </row>
    <row r="16" spans="1:12" x14ac:dyDescent="0.2">
      <c r="A16" s="16" t="s">
        <v>7</v>
      </c>
      <c r="B16" s="20" t="s">
        <v>6</v>
      </c>
      <c r="C16" s="13">
        <v>8</v>
      </c>
      <c r="D16" s="13">
        <v>64</v>
      </c>
      <c r="E16" s="18">
        <v>474</v>
      </c>
      <c r="F16" s="3" t="s">
        <v>10</v>
      </c>
      <c r="G16" s="10">
        <v>12</v>
      </c>
      <c r="H16" s="5">
        <v>264.26</v>
      </c>
      <c r="I16" s="3">
        <f>IF(ISNUMBER(H16),G16*H16,"")</f>
        <v>3171.12</v>
      </c>
      <c r="J16" s="3">
        <v>2959</v>
      </c>
      <c r="K16" s="13">
        <v>4</v>
      </c>
      <c r="L16" s="3">
        <f>J16*K16</f>
        <v>11836</v>
      </c>
    </row>
    <row r="18" spans="1:12" x14ac:dyDescent="0.2">
      <c r="A18" s="16" t="s">
        <v>18</v>
      </c>
      <c r="B18" s="20" t="s">
        <v>13</v>
      </c>
      <c r="C18" s="13">
        <v>64</v>
      </c>
      <c r="D18" s="13">
        <v>512</v>
      </c>
      <c r="E18" s="18" t="s">
        <v>19</v>
      </c>
      <c r="F18" s="3" t="s">
        <v>17</v>
      </c>
      <c r="G18" s="10">
        <v>12</v>
      </c>
      <c r="H18" s="5">
        <v>1099.96</v>
      </c>
      <c r="I18" s="3">
        <f>IF(ISNUMBER(H18),G18*H18,"")</f>
        <v>13199.52</v>
      </c>
      <c r="J18" s="3">
        <v>12319</v>
      </c>
      <c r="K18" s="13">
        <v>2</v>
      </c>
      <c r="L18" s="3">
        <f>J18*K18</f>
        <v>24638</v>
      </c>
    </row>
    <row r="19" spans="1:12" x14ac:dyDescent="0.2">
      <c r="A19" s="16" t="s">
        <v>18</v>
      </c>
      <c r="B19" s="20" t="s">
        <v>13</v>
      </c>
      <c r="C19" s="13">
        <v>64</v>
      </c>
      <c r="D19" s="13">
        <v>512</v>
      </c>
      <c r="E19" s="18" t="s">
        <v>19</v>
      </c>
      <c r="F19" s="3" t="s">
        <v>8</v>
      </c>
      <c r="G19" s="10">
        <v>12</v>
      </c>
      <c r="H19" s="5">
        <v>1695.35</v>
      </c>
      <c r="I19" s="3">
        <f>IF(ISNUMBER(H19),G19*H19,"")</f>
        <v>20344.199999999997</v>
      </c>
      <c r="J19" s="3">
        <v>18988</v>
      </c>
      <c r="K19" s="13">
        <v>2</v>
      </c>
      <c r="L19" s="3">
        <f>J19*K19</f>
        <v>37976</v>
      </c>
    </row>
    <row r="20" spans="1:12" x14ac:dyDescent="0.2">
      <c r="A20" s="16" t="s">
        <v>18</v>
      </c>
      <c r="B20" s="20" t="s">
        <v>13</v>
      </c>
      <c r="C20" s="13">
        <v>64</v>
      </c>
      <c r="D20" s="13">
        <v>512</v>
      </c>
      <c r="E20" s="18" t="s">
        <v>19</v>
      </c>
      <c r="F20" s="3" t="s">
        <v>9</v>
      </c>
      <c r="G20" s="10">
        <v>12</v>
      </c>
      <c r="H20" s="5">
        <v>1695.35</v>
      </c>
      <c r="I20" s="3">
        <f>IF(ISNUMBER(H20),G20*H20,"")</f>
        <v>20344.199999999997</v>
      </c>
      <c r="J20" s="3">
        <v>18988</v>
      </c>
      <c r="K20" s="13">
        <v>2</v>
      </c>
      <c r="L20" s="3">
        <f>J20*K20</f>
        <v>37976</v>
      </c>
    </row>
    <row r="21" spans="1:12" x14ac:dyDescent="0.2">
      <c r="A21" s="16" t="s">
        <v>18</v>
      </c>
      <c r="B21" s="20" t="s">
        <v>13</v>
      </c>
      <c r="C21" s="13">
        <v>64</v>
      </c>
      <c r="D21" s="13">
        <v>512</v>
      </c>
      <c r="E21" s="18" t="s">
        <v>19</v>
      </c>
      <c r="F21" s="3" t="s">
        <v>10</v>
      </c>
      <c r="G21" s="10">
        <v>12</v>
      </c>
      <c r="H21" s="5">
        <v>1789.6</v>
      </c>
      <c r="I21" s="3">
        <f>IF(ISNUMBER(H21),G21*H21,"")</f>
        <v>21475.199999999997</v>
      </c>
      <c r="J21" s="3">
        <v>20043</v>
      </c>
      <c r="K21" s="13">
        <v>2</v>
      </c>
      <c r="L21" s="3">
        <f>J21*K21</f>
        <v>40086</v>
      </c>
    </row>
    <row r="23" spans="1:12" x14ac:dyDescent="0.2">
      <c r="A23" s="16" t="s">
        <v>20</v>
      </c>
      <c r="B23" s="20" t="s">
        <v>6</v>
      </c>
      <c r="C23" s="13">
        <v>64</v>
      </c>
      <c r="D23" s="13">
        <v>512</v>
      </c>
      <c r="E23" s="18" t="s">
        <v>19</v>
      </c>
      <c r="F23" s="3" t="s">
        <v>17</v>
      </c>
      <c r="G23" s="10">
        <v>12</v>
      </c>
      <c r="H23" s="5">
        <v>1295.0899999999999</v>
      </c>
      <c r="I23" s="3">
        <f>IF(ISNUMBER(H23),G23*H23,"")</f>
        <v>15541.079999999998</v>
      </c>
      <c r="J23" s="3">
        <v>14505</v>
      </c>
      <c r="K23" s="13">
        <v>2</v>
      </c>
      <c r="L23" s="3">
        <f>J23*K23</f>
        <v>29010</v>
      </c>
    </row>
    <row r="24" spans="1:12" x14ac:dyDescent="0.2">
      <c r="A24" s="16" t="s">
        <v>20</v>
      </c>
      <c r="B24" s="20" t="s">
        <v>6</v>
      </c>
      <c r="C24" s="13">
        <v>64</v>
      </c>
      <c r="D24" s="13">
        <v>512</v>
      </c>
      <c r="E24" s="18" t="s">
        <v>19</v>
      </c>
      <c r="F24" s="3" t="s">
        <v>8</v>
      </c>
      <c r="G24" s="10">
        <v>12</v>
      </c>
      <c r="H24" s="5">
        <v>1997.79</v>
      </c>
      <c r="I24" s="3">
        <f>IF(ISNUMBER(H24),G24*H24,"")</f>
        <v>23973.48</v>
      </c>
      <c r="J24" s="3">
        <v>22375</v>
      </c>
      <c r="K24" s="13">
        <v>2</v>
      </c>
      <c r="L24" s="3">
        <f>J24*K24</f>
        <v>44750</v>
      </c>
    </row>
    <row r="25" spans="1:12" x14ac:dyDescent="0.2">
      <c r="A25" s="16" t="s">
        <v>20</v>
      </c>
      <c r="B25" s="20" t="s">
        <v>6</v>
      </c>
      <c r="C25" s="13">
        <v>64</v>
      </c>
      <c r="D25" s="13">
        <v>512</v>
      </c>
      <c r="E25" s="18" t="s">
        <v>19</v>
      </c>
      <c r="F25" s="3" t="s">
        <v>9</v>
      </c>
      <c r="G25" s="10">
        <v>12</v>
      </c>
      <c r="H25" s="5">
        <v>1997.79</v>
      </c>
      <c r="I25" s="3">
        <f>IF(ISNUMBER(H25),G25*H25,"")</f>
        <v>23973.48</v>
      </c>
      <c r="J25" s="3">
        <v>22375</v>
      </c>
      <c r="K25" s="13">
        <v>2</v>
      </c>
      <c r="L25" s="3">
        <f>J25*K25</f>
        <v>44750</v>
      </c>
    </row>
    <row r="26" spans="1:12" x14ac:dyDescent="0.2">
      <c r="A26" s="16" t="s">
        <v>20</v>
      </c>
      <c r="B26" s="20" t="s">
        <v>6</v>
      </c>
      <c r="C26" s="13">
        <v>64</v>
      </c>
      <c r="D26" s="13">
        <v>512</v>
      </c>
      <c r="E26" s="18" t="s">
        <v>19</v>
      </c>
      <c r="F26" s="3" t="s">
        <v>10</v>
      </c>
      <c r="G26" s="10">
        <v>12</v>
      </c>
      <c r="H26" s="5">
        <v>2113.9299999999998</v>
      </c>
      <c r="I26" s="3">
        <f>IF(ISNUMBER(H26),G26*H26,"")</f>
        <v>25367.159999999996</v>
      </c>
      <c r="J26" s="3">
        <v>23676</v>
      </c>
      <c r="K26" s="13">
        <v>2</v>
      </c>
      <c r="L26" s="3">
        <f>J26*K26</f>
        <v>47352</v>
      </c>
    </row>
    <row r="28" spans="1:12" x14ac:dyDescent="0.2">
      <c r="A28" s="16" t="s">
        <v>21</v>
      </c>
      <c r="B28" s="20" t="s">
        <v>13</v>
      </c>
      <c r="C28" s="13">
        <v>64</v>
      </c>
      <c r="D28" s="13">
        <v>1024</v>
      </c>
      <c r="E28" s="18" t="s">
        <v>19</v>
      </c>
      <c r="F28" s="3" t="s">
        <v>8</v>
      </c>
      <c r="G28" s="10">
        <v>12</v>
      </c>
      <c r="H28" s="5">
        <v>2404.04</v>
      </c>
      <c r="I28" s="3">
        <f>IF(ISNUMBER(H28),G28*H28,"")</f>
        <v>28848.48</v>
      </c>
      <c r="J28" s="3">
        <v>26925</v>
      </c>
      <c r="K28" s="13">
        <v>2</v>
      </c>
      <c r="L28" s="3">
        <f>J28*K28</f>
        <v>53850</v>
      </c>
    </row>
    <row r="29" spans="1:12" x14ac:dyDescent="0.2">
      <c r="A29" s="16" t="s">
        <v>21</v>
      </c>
      <c r="B29" s="20" t="s">
        <v>13</v>
      </c>
      <c r="C29" s="13">
        <v>64</v>
      </c>
      <c r="D29" s="13">
        <v>1024</v>
      </c>
      <c r="E29" s="18" t="s">
        <v>19</v>
      </c>
      <c r="F29" s="3" t="s">
        <v>9</v>
      </c>
      <c r="G29" s="10">
        <v>12</v>
      </c>
      <c r="H29" s="5">
        <v>2404.04</v>
      </c>
      <c r="I29" s="3">
        <f>IF(ISNUMBER(H29),G29*H29,"")</f>
        <v>28848.48</v>
      </c>
      <c r="J29" s="3">
        <v>26925</v>
      </c>
      <c r="K29" s="13">
        <v>2</v>
      </c>
      <c r="L29" s="3">
        <f>J29*K29</f>
        <v>53850</v>
      </c>
    </row>
  </sheetData>
  <sortState xmlns:xlrd2="http://schemas.microsoft.com/office/spreadsheetml/2017/richdata2" ref="A13:N16">
    <sortCondition ref="J13:J16"/>
  </sortState>
  <phoneticPr fontId="3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Suominen</dc:creator>
  <cp:lastModifiedBy>Kimmo Suominen</cp:lastModifiedBy>
  <dcterms:created xsi:type="dcterms:W3CDTF">2024-02-04T07:10:55Z</dcterms:created>
  <dcterms:modified xsi:type="dcterms:W3CDTF">2024-02-04T09:48:19Z</dcterms:modified>
</cp:coreProperties>
</file>